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6366AB0-CA4F-4C9B-B9B1-D3D28854EC86}" xr6:coauthVersionLast="47" xr6:coauthVersionMax="47" xr10:uidLastSave="{00000000-0000-0000-0000-000000000000}"/>
  <bookViews>
    <workbookView xWindow="-108" yWindow="-108" windowWidth="23256" windowHeight="12576" xr2:uid="{C7EE24A7-77C4-4713-B0A6-3EE50C725DF9}"/>
  </bookViews>
  <sheets>
    <sheet name="แบบฟอร์ม" sheetId="2" r:id="rId1"/>
    <sheet name="ตัวอย่าง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3" l="1"/>
  <c r="D19" i="3" l="1"/>
  <c r="B19" i="3"/>
  <c r="V18" i="3"/>
  <c r="E18" i="3"/>
  <c r="V17" i="3"/>
  <c r="E17" i="3"/>
  <c r="V16" i="3"/>
  <c r="E16" i="3"/>
  <c r="V15" i="3"/>
  <c r="E15" i="3"/>
  <c r="V14" i="3"/>
  <c r="E14" i="3"/>
  <c r="V13" i="3"/>
  <c r="E13" i="3"/>
  <c r="V12" i="3"/>
  <c r="E12" i="3"/>
  <c r="V11" i="3"/>
  <c r="E11" i="3"/>
  <c r="V10" i="3"/>
  <c r="E10" i="3"/>
  <c r="V9" i="3"/>
  <c r="E9" i="3"/>
  <c r="V8" i="3"/>
  <c r="E8" i="3"/>
  <c r="V7" i="3"/>
  <c r="E7" i="3"/>
  <c r="D19" i="2"/>
  <c r="B19" i="2"/>
  <c r="E19" i="3" l="1"/>
  <c r="V19" i="3"/>
  <c r="E19" i="2"/>
  <c r="V19" i="2"/>
</calcChain>
</file>

<file path=xl/sharedStrings.xml><?xml version="1.0" encoding="utf-8"?>
<sst xmlns="http://schemas.openxmlformats.org/spreadsheetml/2006/main" count="102" uniqueCount="45">
  <si>
    <t>ครุภัณฑ์ต่ำกว่าเกณฑ์</t>
  </si>
  <si>
    <t>รวม</t>
  </si>
  <si>
    <t>ครุภัณฑ์โฆษณาและเผยแพร่</t>
  </si>
  <si>
    <t>หมวดสินทรัพย์ 12060400 ครุภัณฑ์โฆษณา</t>
  </si>
  <si>
    <t>ครุภัณฑ์ไฟฟ้าและวิทยุ</t>
  </si>
  <si>
    <t>หมวดสินทรัพย์ 12060300 ครุภัณฑ์ไฟฟ้า</t>
  </si>
  <si>
    <t>ครุภัณฑ์การเกษตร</t>
  </si>
  <si>
    <t>หมวดสินทรัพย์ 12060500 ครุภัณฑ์การเกษตร</t>
  </si>
  <si>
    <t xml:space="preserve">ครุภัณฑ์คอมพิวเตอร์ </t>
  </si>
  <si>
    <t>หมวดสินทรัพย์ 12061000 ครุภัณฑ์คอมพิวเตอร์</t>
  </si>
  <si>
    <t>ครุภัณฑ์งานบ้านงานครัว</t>
  </si>
  <si>
    <t>หมวดสินทรัพย์ 12061200 ครุภัณฑ์งานบ้าน</t>
  </si>
  <si>
    <t>ครุภัณฑ์วิทยาศาสตร์การแพทย์</t>
  </si>
  <si>
    <t>หมวดสินทรัพย์ 12060900 ครุภัณฑ์วิทยาศาสตร์</t>
  </si>
  <si>
    <t>ครุภัณฑ์สำนักงาน</t>
  </si>
  <si>
    <t>หมวดสินทรัพย์ 12060100 ครุภัณฑ์สนง.</t>
  </si>
  <si>
    <t>คุรภัณฑ์ยานพาหนะ</t>
  </si>
  <si>
    <t>หมวดสินทรัพย์ 12060200 ครุภัณฑ์ยานพาหนะ</t>
  </si>
  <si>
    <t>ส่วนปรับปรุงอาคาร</t>
  </si>
  <si>
    <t>หมวดสินทรัพย์ 12110100 งานระหว่างทำ</t>
  </si>
  <si>
    <t>สิ่งปลูกสร้าง</t>
  </si>
  <si>
    <t>หมวดสินทรัพย์ 12050400 สิ่งปลูกสร้าง</t>
  </si>
  <si>
    <t>สินทรัพย์-Software</t>
  </si>
  <si>
    <t>หมวดสินทรัพย์ 12090100 สินทรัพย์-software</t>
  </si>
  <si>
    <t>อาคารสำนักงาน</t>
  </si>
  <si>
    <t>หมวดสินทรัพย์ 12050200 อาคารสำนักงาน</t>
  </si>
  <si>
    <t>ชี้แจงผลต่าง</t>
  </si>
  <si>
    <t>ผลต่าง (1) - (2)</t>
  </si>
  <si>
    <t>จำนวนรายการ(แนบเอกสารประกอบ)</t>
  </si>
  <si>
    <t>ระบบ GFMIS มีสินทรัพย์ย่อยแต่โปรแกรมสีชมพูบันทึกรวมกับสินทรัพย์หลัก</t>
  </si>
  <si>
    <t>งานระหว่างก่อสร้างที่ยังไม่ขึ้นเป็นครุภัณฑ์</t>
  </si>
  <si>
    <t>เหตผลอื่น(ชี้แจงถ้ามี)</t>
  </si>
  <si>
    <t>รายการที่จำหน่ายไปแล้ว แต่ยังปรากฏในรายงานทั้ง 2 ระบบ</t>
  </si>
  <si>
    <t>รายการที่ตัดจำหน่ายในระบบ GFMIS แต่ยังไม่ได้ตัดจำหน่ายในโปรแกรมสีชมพู</t>
  </si>
  <si>
    <t>บันทึกมูลค่าการได้มาของสินทรัพย์ทั้ง 2 ระบบ ไม่ตรงกัน</t>
  </si>
  <si>
    <t>บันทึกหมวด/ประเภทสินทรัพย์ทั้ง 2 ระบบ ไม่ตรงกัน</t>
  </si>
  <si>
    <t>สรุปผลการกระทบยอดระบบ GFMIS กับ ระบบบริหารจัดการครุภัณฑ์และวัสดุ</t>
  </si>
  <si>
    <t>ตัวอย่าง</t>
  </si>
  <si>
    <t>หน่วยงาน........................</t>
  </si>
  <si>
    <t xml:space="preserve">สินทรัพย์สีชมพู </t>
  </si>
  <si>
    <t xml:space="preserve">สินทรัพย์ GFMIS </t>
  </si>
  <si>
    <t>จำนวนเงิน (1)</t>
  </si>
  <si>
    <t>จำนวนเงิน (2)</t>
  </si>
  <si>
    <t>แบบฟอร์ม</t>
  </si>
  <si>
    <t>เดือนตุลาคม 2566 - 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</si>
</sst>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187" fontId="2" fillId="0" borderId="0" xfId="1" applyFont="1"/>
    <xf numFmtId="49" fontId="2" fillId="0" borderId="0" xfId="1" applyNumberFormat="1" applyFont="1" applyAlignment="1">
      <alignment horizontal="center"/>
    </xf>
    <xf numFmtId="187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87" fontId="2" fillId="0" borderId="2" xfId="1" applyFont="1" applyBorder="1"/>
    <xf numFmtId="49" fontId="2" fillId="0" borderId="2" xfId="1" applyNumberFormat="1" applyFont="1" applyBorder="1" applyAlignment="1">
      <alignment horizontal="center"/>
    </xf>
    <xf numFmtId="187" fontId="2" fillId="0" borderId="3" xfId="1" applyFont="1" applyBorder="1"/>
    <xf numFmtId="49" fontId="2" fillId="0" borderId="3" xfId="1" applyNumberFormat="1" applyFont="1" applyBorder="1"/>
    <xf numFmtId="49" fontId="2" fillId="0" borderId="3" xfId="1" applyNumberFormat="1" applyFont="1" applyBorder="1" applyAlignment="1">
      <alignment horizontal="center"/>
    </xf>
    <xf numFmtId="187" fontId="2" fillId="0" borderId="4" xfId="1" applyFont="1" applyBorder="1"/>
    <xf numFmtId="49" fontId="2" fillId="0" borderId="4" xfId="1" applyNumberFormat="1" applyFont="1" applyBorder="1"/>
    <xf numFmtId="49" fontId="2" fillId="0" borderId="4" xfId="1" applyNumberFormat="1" applyFont="1" applyBorder="1" applyAlignment="1">
      <alignment horizontal="center"/>
    </xf>
    <xf numFmtId="187" fontId="2" fillId="0" borderId="8" xfId="1" applyFont="1" applyBorder="1"/>
    <xf numFmtId="49" fontId="2" fillId="0" borderId="8" xfId="1" applyNumberFormat="1" applyFont="1" applyBorder="1"/>
    <xf numFmtId="49" fontId="2" fillId="0" borderId="8" xfId="1" applyNumberFormat="1" applyFont="1" applyBorder="1" applyAlignment="1">
      <alignment horizontal="center"/>
    </xf>
    <xf numFmtId="0" fontId="2" fillId="0" borderId="1" xfId="0" applyFont="1" applyBorder="1"/>
    <xf numFmtId="187" fontId="3" fillId="0" borderId="1" xfId="0" applyNumberFormat="1" applyFont="1" applyBorder="1"/>
    <xf numFmtId="49" fontId="2" fillId="0" borderId="1" xfId="0" applyNumberFormat="1" applyFont="1" applyBorder="1"/>
    <xf numFmtId="0" fontId="2" fillId="0" borderId="3" xfId="1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wrapText="1"/>
    </xf>
    <xf numFmtId="187" fontId="2" fillId="0" borderId="11" xfId="1" applyFont="1" applyBorder="1"/>
    <xf numFmtId="49" fontId="2" fillId="0" borderId="11" xfId="1" applyNumberFormat="1" applyFont="1" applyBorder="1"/>
    <xf numFmtId="49" fontId="2" fillId="0" borderId="11" xfId="1" applyNumberFormat="1" applyFont="1" applyBorder="1" applyAlignment="1">
      <alignment horizontal="center"/>
    </xf>
    <xf numFmtId="49" fontId="2" fillId="0" borderId="2" xfId="1" applyNumberFormat="1" applyFont="1" applyBorder="1"/>
    <xf numFmtId="0" fontId="2" fillId="0" borderId="1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2E209-06FF-4E80-AA5C-08BF83D7D89F}">
  <sheetPr>
    <pageSetUpPr fitToPage="1"/>
  </sheetPr>
  <dimension ref="A1:V28"/>
  <sheetViews>
    <sheetView tabSelected="1" zoomScale="89" zoomScaleNormal="89" workbookViewId="0">
      <selection activeCell="C13" sqref="C13"/>
    </sheetView>
  </sheetViews>
  <sheetFormatPr defaultColWidth="9.09765625" defaultRowHeight="21" x14ac:dyDescent="0.4"/>
  <cols>
    <col min="1" max="1" width="35.3984375" style="1" bestFit="1" customWidth="1"/>
    <col min="2" max="2" width="17" style="1" customWidth="1"/>
    <col min="3" max="3" width="24" style="1" customWidth="1"/>
    <col min="4" max="4" width="16.69921875" style="1" customWidth="1"/>
    <col min="5" max="5" width="18.3984375" style="1" customWidth="1"/>
    <col min="6" max="6" width="17" style="1" customWidth="1"/>
    <col min="7" max="7" width="12.59765625" style="1" customWidth="1"/>
    <col min="8" max="8" width="21" style="1" customWidth="1"/>
    <col min="9" max="9" width="12.59765625" style="1" customWidth="1"/>
    <col min="10" max="10" width="19" style="1" customWidth="1"/>
    <col min="11" max="11" width="12.59765625" style="1" customWidth="1"/>
    <col min="12" max="12" width="23" style="1" customWidth="1"/>
    <col min="13" max="13" width="12.59765625" style="1" customWidth="1"/>
    <col min="14" max="14" width="16.3984375" style="1" customWidth="1"/>
    <col min="15" max="15" width="12.59765625" style="1" customWidth="1"/>
    <col min="16" max="16" width="17.3984375" style="1" customWidth="1"/>
    <col min="17" max="17" width="12.59765625" style="1" customWidth="1"/>
    <col min="18" max="18" width="16.296875" style="1" customWidth="1"/>
    <col min="19" max="19" width="12.59765625" style="5" customWidth="1"/>
    <col min="20" max="20" width="18.296875" style="5" customWidth="1"/>
    <col min="21" max="21" width="12.59765625" style="5" customWidth="1"/>
    <col min="22" max="22" width="17.3984375" style="1" customWidth="1"/>
    <col min="23" max="16384" width="9.09765625" style="1"/>
  </cols>
  <sheetData>
    <row r="1" spans="1:22" x14ac:dyDescent="0.4">
      <c r="A1" s="33" t="s">
        <v>43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x14ac:dyDescent="0.4">
      <c r="A2" s="33" t="s">
        <v>38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2" x14ac:dyDescent="0.4">
      <c r="A3" s="33" t="s">
        <v>36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2" x14ac:dyDescent="0.4">
      <c r="A4" s="42" t="s">
        <v>44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22" x14ac:dyDescent="0.4">
      <c r="A5" s="34" t="s">
        <v>40</v>
      </c>
      <c r="B5" s="36" t="s">
        <v>41</v>
      </c>
      <c r="C5" s="34" t="s">
        <v>39</v>
      </c>
      <c r="D5" s="36" t="s">
        <v>42</v>
      </c>
      <c r="E5" s="37" t="s">
        <v>27</v>
      </c>
      <c r="F5" s="39" t="s">
        <v>26</v>
      </c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1"/>
    </row>
    <row r="6" spans="1:22" ht="84" x14ac:dyDescent="0.4">
      <c r="A6" s="35"/>
      <c r="B6" s="35"/>
      <c r="C6" s="35"/>
      <c r="D6" s="35"/>
      <c r="E6" s="38"/>
      <c r="F6" s="7" t="s">
        <v>0</v>
      </c>
      <c r="G6" s="8" t="s">
        <v>28</v>
      </c>
      <c r="H6" s="7" t="s">
        <v>29</v>
      </c>
      <c r="I6" s="7" t="s">
        <v>28</v>
      </c>
      <c r="J6" s="7" t="s">
        <v>32</v>
      </c>
      <c r="K6" s="8" t="s">
        <v>28</v>
      </c>
      <c r="L6" s="7" t="s">
        <v>33</v>
      </c>
      <c r="M6" s="7" t="s">
        <v>28</v>
      </c>
      <c r="N6" s="7" t="s">
        <v>35</v>
      </c>
      <c r="O6" s="7" t="s">
        <v>28</v>
      </c>
      <c r="P6" s="7" t="s">
        <v>34</v>
      </c>
      <c r="Q6" s="7" t="s">
        <v>28</v>
      </c>
      <c r="R6" s="7" t="s">
        <v>30</v>
      </c>
      <c r="S6" s="8" t="s">
        <v>28</v>
      </c>
      <c r="T6" s="8" t="s">
        <v>31</v>
      </c>
      <c r="U6" s="8" t="s">
        <v>28</v>
      </c>
      <c r="V6" s="6" t="s">
        <v>1</v>
      </c>
    </row>
    <row r="7" spans="1:22" x14ac:dyDescent="0.4">
      <c r="A7" s="24" t="s">
        <v>25</v>
      </c>
      <c r="B7" s="14"/>
      <c r="C7" s="24" t="s">
        <v>24</v>
      </c>
      <c r="D7" s="14"/>
      <c r="E7" s="14"/>
      <c r="F7" s="14"/>
      <c r="G7" s="15"/>
      <c r="H7" s="14"/>
      <c r="I7" s="16"/>
      <c r="J7" s="14"/>
      <c r="K7" s="16"/>
      <c r="L7" s="14"/>
      <c r="M7" s="14"/>
      <c r="N7" s="14"/>
      <c r="O7" s="14"/>
      <c r="P7" s="14"/>
      <c r="Q7" s="14"/>
      <c r="R7" s="14"/>
      <c r="S7" s="16"/>
      <c r="T7" s="16"/>
      <c r="U7" s="16"/>
      <c r="V7" s="14"/>
    </row>
    <row r="8" spans="1:22" x14ac:dyDescent="0.4">
      <c r="A8" s="25" t="s">
        <v>21</v>
      </c>
      <c r="B8" s="11"/>
      <c r="C8" s="25" t="s">
        <v>20</v>
      </c>
      <c r="D8" s="11"/>
      <c r="E8" s="11"/>
      <c r="F8" s="11"/>
      <c r="G8" s="12"/>
      <c r="H8" s="11"/>
      <c r="I8" s="11"/>
      <c r="J8" s="11"/>
      <c r="K8" s="13"/>
      <c r="L8" s="11"/>
      <c r="M8" s="11"/>
      <c r="N8" s="11"/>
      <c r="O8" s="11"/>
      <c r="P8" s="11"/>
      <c r="Q8" s="11"/>
      <c r="R8" s="11"/>
      <c r="S8" s="13"/>
      <c r="T8" s="13"/>
      <c r="U8" s="13"/>
      <c r="V8" s="14"/>
    </row>
    <row r="9" spans="1:22" x14ac:dyDescent="0.4">
      <c r="A9" s="25" t="s">
        <v>15</v>
      </c>
      <c r="B9" s="11"/>
      <c r="C9" s="25" t="s">
        <v>14</v>
      </c>
      <c r="D9" s="11"/>
      <c r="E9" s="11"/>
      <c r="F9" s="11"/>
      <c r="G9" s="23"/>
      <c r="H9" s="11"/>
      <c r="I9" s="11"/>
      <c r="J9" s="11"/>
      <c r="K9" s="13"/>
      <c r="L9" s="11"/>
      <c r="M9" s="11"/>
      <c r="N9" s="11"/>
      <c r="O9" s="11"/>
      <c r="P9" s="11"/>
      <c r="Q9" s="11"/>
      <c r="R9" s="11"/>
      <c r="S9" s="13"/>
      <c r="T9" s="13"/>
      <c r="U9" s="13"/>
      <c r="V9" s="14"/>
    </row>
    <row r="10" spans="1:22" ht="42" x14ac:dyDescent="0.4">
      <c r="A10" s="25" t="s">
        <v>17</v>
      </c>
      <c r="B10" s="11"/>
      <c r="C10" s="25" t="s">
        <v>16</v>
      </c>
      <c r="D10" s="11"/>
      <c r="E10" s="11"/>
      <c r="F10" s="11"/>
      <c r="G10" s="12"/>
      <c r="H10" s="11"/>
      <c r="I10" s="11"/>
      <c r="J10" s="11"/>
      <c r="K10" s="13"/>
      <c r="L10" s="11"/>
      <c r="M10" s="11"/>
      <c r="N10" s="11"/>
      <c r="O10" s="11"/>
      <c r="P10" s="11"/>
      <c r="Q10" s="11"/>
      <c r="R10" s="11"/>
      <c r="S10" s="13"/>
      <c r="T10" s="13"/>
      <c r="U10" s="13"/>
      <c r="V10" s="14"/>
    </row>
    <row r="11" spans="1:22" x14ac:dyDescent="0.4">
      <c r="A11" s="25" t="s">
        <v>5</v>
      </c>
      <c r="B11" s="11"/>
      <c r="C11" s="25" t="s">
        <v>4</v>
      </c>
      <c r="D11" s="11"/>
      <c r="E11" s="11"/>
      <c r="F11" s="11"/>
      <c r="G11" s="12"/>
      <c r="H11" s="11"/>
      <c r="I11" s="11"/>
      <c r="J11" s="11"/>
      <c r="K11" s="13"/>
      <c r="L11" s="11"/>
      <c r="M11" s="11"/>
      <c r="N11" s="11"/>
      <c r="O11" s="11"/>
      <c r="P11" s="11"/>
      <c r="Q11" s="23"/>
      <c r="R11" s="11"/>
      <c r="S11" s="13"/>
      <c r="T11" s="11"/>
      <c r="U11" s="23"/>
      <c r="V11" s="14"/>
    </row>
    <row r="12" spans="1:22" x14ac:dyDescent="0.4">
      <c r="A12" s="26" t="s">
        <v>3</v>
      </c>
      <c r="B12" s="9"/>
      <c r="C12" s="26" t="s">
        <v>2</v>
      </c>
      <c r="D12" s="9"/>
      <c r="E12" s="9"/>
      <c r="F12" s="9"/>
      <c r="G12" s="10"/>
      <c r="H12" s="9"/>
      <c r="I12" s="9"/>
      <c r="J12" s="9"/>
      <c r="K12" s="10"/>
      <c r="L12" s="9"/>
      <c r="M12" s="10"/>
      <c r="N12" s="10"/>
      <c r="O12" s="10"/>
      <c r="P12" s="10"/>
      <c r="Q12" s="10"/>
      <c r="R12" s="10"/>
      <c r="S12" s="10"/>
      <c r="T12" s="10"/>
      <c r="U12" s="10"/>
      <c r="V12" s="14"/>
    </row>
    <row r="13" spans="1:22" x14ac:dyDescent="0.4">
      <c r="A13" s="25" t="s">
        <v>7</v>
      </c>
      <c r="B13" s="11"/>
      <c r="C13" s="25" t="s">
        <v>6</v>
      </c>
      <c r="D13" s="11"/>
      <c r="E13" s="11"/>
      <c r="F13" s="11"/>
      <c r="G13" s="12"/>
      <c r="H13" s="11"/>
      <c r="I13" s="11"/>
      <c r="J13" s="11"/>
      <c r="K13" s="13"/>
      <c r="L13" s="11"/>
      <c r="M13" s="11"/>
      <c r="N13" s="11"/>
      <c r="O13" s="11"/>
      <c r="P13" s="11"/>
      <c r="Q13" s="11"/>
      <c r="R13" s="11"/>
      <c r="S13" s="13"/>
      <c r="T13" s="13"/>
      <c r="U13" s="13"/>
      <c r="V13" s="14"/>
    </row>
    <row r="14" spans="1:22" ht="42" x14ac:dyDescent="0.4">
      <c r="A14" s="25" t="s">
        <v>13</v>
      </c>
      <c r="B14" s="11"/>
      <c r="C14" s="25" t="s">
        <v>12</v>
      </c>
      <c r="D14" s="11"/>
      <c r="E14" s="11"/>
      <c r="F14" s="11"/>
      <c r="G14" s="12"/>
      <c r="H14" s="11"/>
      <c r="I14" s="11"/>
      <c r="J14" s="11"/>
      <c r="K14" s="13"/>
      <c r="L14" s="11"/>
      <c r="M14" s="11"/>
      <c r="N14" s="11"/>
      <c r="O14" s="11"/>
      <c r="P14" s="11"/>
      <c r="Q14" s="11"/>
      <c r="R14" s="11"/>
      <c r="S14" s="13"/>
      <c r="T14" s="13"/>
      <c r="U14" s="13"/>
      <c r="V14" s="14"/>
    </row>
    <row r="15" spans="1:22" ht="42" x14ac:dyDescent="0.4">
      <c r="A15" s="25" t="s">
        <v>9</v>
      </c>
      <c r="B15" s="11"/>
      <c r="C15" s="25" t="s">
        <v>8</v>
      </c>
      <c r="D15" s="11"/>
      <c r="E15" s="11"/>
      <c r="F15" s="11"/>
      <c r="G15" s="13"/>
      <c r="H15" s="11"/>
      <c r="I15" s="11"/>
      <c r="J15" s="11"/>
      <c r="K15" s="13"/>
      <c r="L15" s="11"/>
      <c r="M15" s="11"/>
      <c r="N15" s="11"/>
      <c r="O15" s="11"/>
      <c r="P15" s="11"/>
      <c r="Q15" s="11"/>
      <c r="R15" s="11"/>
      <c r="S15" s="13"/>
      <c r="T15" s="13"/>
      <c r="U15" s="13"/>
      <c r="V15" s="14"/>
    </row>
    <row r="16" spans="1:22" x14ac:dyDescent="0.4">
      <c r="A16" s="25" t="s">
        <v>11</v>
      </c>
      <c r="B16" s="11"/>
      <c r="C16" s="25" t="s">
        <v>10</v>
      </c>
      <c r="D16" s="11"/>
      <c r="E16" s="11"/>
      <c r="F16" s="11"/>
      <c r="G16" s="12"/>
      <c r="H16" s="11"/>
      <c r="I16" s="11"/>
      <c r="J16" s="11"/>
      <c r="K16" s="13"/>
      <c r="L16" s="11"/>
      <c r="M16" s="11"/>
      <c r="N16" s="11"/>
      <c r="O16" s="11"/>
      <c r="P16" s="11"/>
      <c r="Q16" s="11"/>
      <c r="R16" s="11"/>
      <c r="S16" s="13"/>
      <c r="T16" s="13"/>
      <c r="U16" s="13"/>
      <c r="V16" s="14"/>
    </row>
    <row r="17" spans="1:22" ht="42" x14ac:dyDescent="0.4">
      <c r="A17" s="25" t="s">
        <v>23</v>
      </c>
      <c r="B17" s="11"/>
      <c r="C17" s="25" t="s">
        <v>22</v>
      </c>
      <c r="D17" s="11"/>
      <c r="E17" s="11"/>
      <c r="F17" s="11"/>
      <c r="G17" s="12"/>
      <c r="H17" s="11"/>
      <c r="I17" s="11"/>
      <c r="J17" s="11"/>
      <c r="K17" s="13"/>
      <c r="L17" s="11"/>
      <c r="M17" s="11"/>
      <c r="N17" s="11"/>
      <c r="O17" s="11"/>
      <c r="P17" s="11"/>
      <c r="Q17" s="11"/>
      <c r="R17" s="11"/>
      <c r="S17" s="13"/>
      <c r="T17" s="13"/>
      <c r="U17" s="13"/>
      <c r="V17" s="14"/>
    </row>
    <row r="18" spans="1:22" x14ac:dyDescent="0.4">
      <c r="A18" s="27" t="s">
        <v>19</v>
      </c>
      <c r="B18" s="17"/>
      <c r="C18" s="27" t="s">
        <v>18</v>
      </c>
      <c r="D18" s="17"/>
      <c r="E18" s="17"/>
      <c r="F18" s="17"/>
      <c r="G18" s="18"/>
      <c r="H18" s="17"/>
      <c r="I18" s="17"/>
      <c r="J18" s="17"/>
      <c r="K18" s="19"/>
      <c r="L18" s="17"/>
      <c r="M18" s="17"/>
      <c r="N18" s="17"/>
      <c r="O18" s="17"/>
      <c r="P18" s="17"/>
      <c r="Q18" s="17"/>
      <c r="R18" s="17"/>
      <c r="S18" s="19"/>
      <c r="T18" s="19"/>
      <c r="U18" s="19"/>
      <c r="V18" s="14"/>
    </row>
    <row r="19" spans="1:22" x14ac:dyDescent="0.4">
      <c r="A19" s="20"/>
      <c r="B19" s="21">
        <f>SUM(B7:B18)</f>
        <v>0</v>
      </c>
      <c r="C19" s="20"/>
      <c r="D19" s="21">
        <f>SUM(D7:D18)</f>
        <v>0</v>
      </c>
      <c r="E19" s="21">
        <f>SUM(E7:E18)</f>
        <v>0</v>
      </c>
      <c r="F19" s="20"/>
      <c r="G19" s="2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>
        <f>SUM(V7:V18)</f>
        <v>0</v>
      </c>
    </row>
    <row r="20" spans="1:22" x14ac:dyDescent="0.4">
      <c r="S20" s="1"/>
      <c r="T20" s="1"/>
      <c r="U20" s="1"/>
    </row>
    <row r="21" spans="1:22" x14ac:dyDescent="0.4">
      <c r="S21" s="1"/>
      <c r="T21" s="1"/>
      <c r="U21" s="1"/>
    </row>
    <row r="22" spans="1:22" x14ac:dyDescent="0.4">
      <c r="S22" s="1"/>
      <c r="T22" s="1"/>
      <c r="U22" s="1"/>
    </row>
    <row r="23" spans="1:22" x14ac:dyDescent="0.4">
      <c r="S23" s="1"/>
      <c r="T23" s="1"/>
      <c r="U23" s="1"/>
    </row>
    <row r="24" spans="1:22" x14ac:dyDescent="0.4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3"/>
      <c r="T24" s="3"/>
      <c r="U24" s="3"/>
      <c r="V24" s="2"/>
    </row>
    <row r="28" spans="1:22" x14ac:dyDescent="0.4">
      <c r="E28" s="4"/>
      <c r="F28" s="4"/>
      <c r="G28" s="4"/>
      <c r="H28" s="4"/>
      <c r="I28" s="4"/>
      <c r="J28" s="4"/>
      <c r="K28" s="4"/>
      <c r="L28" s="4"/>
    </row>
  </sheetData>
  <mergeCells count="10">
    <mergeCell ref="A1:V1"/>
    <mergeCell ref="A2:V2"/>
    <mergeCell ref="A5:A6"/>
    <mergeCell ref="B5:B6"/>
    <mergeCell ref="C5:C6"/>
    <mergeCell ref="D5:D6"/>
    <mergeCell ref="A3:V3"/>
    <mergeCell ref="E5:E6"/>
    <mergeCell ref="F5:V5"/>
    <mergeCell ref="A4:V4"/>
  </mergeCells>
  <pageMargins left="0.17" right="0.1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DFF3D-843D-4A7D-B641-3D301FAC89B9}">
  <sheetPr>
    <pageSetUpPr fitToPage="1"/>
  </sheetPr>
  <dimension ref="A1:V28"/>
  <sheetViews>
    <sheetView topLeftCell="A2" zoomScale="89" zoomScaleNormal="89" workbookViewId="0">
      <selection activeCell="B15" sqref="B15"/>
    </sheetView>
  </sheetViews>
  <sheetFormatPr defaultColWidth="9.09765625" defaultRowHeight="21" x14ac:dyDescent="0.4"/>
  <cols>
    <col min="1" max="1" width="35.3984375" style="1" bestFit="1" customWidth="1"/>
    <col min="2" max="2" width="17" style="1" customWidth="1"/>
    <col min="3" max="3" width="24" style="1" customWidth="1"/>
    <col min="4" max="4" width="16.69921875" style="1" customWidth="1"/>
    <col min="5" max="5" width="18.3984375" style="1" customWidth="1"/>
    <col min="6" max="6" width="17" style="1" customWidth="1"/>
    <col min="7" max="7" width="12.59765625" style="1" customWidth="1"/>
    <col min="8" max="8" width="21" style="1" customWidth="1"/>
    <col min="9" max="9" width="12.59765625" style="1" customWidth="1"/>
    <col min="10" max="10" width="19" style="1" customWidth="1"/>
    <col min="11" max="11" width="12.59765625" style="1" customWidth="1"/>
    <col min="12" max="12" width="23" style="1" customWidth="1"/>
    <col min="13" max="13" width="12.59765625" style="1" customWidth="1"/>
    <col min="14" max="14" width="16.3984375" style="1" customWidth="1"/>
    <col min="15" max="15" width="12.59765625" style="1" customWidth="1"/>
    <col min="16" max="16" width="17.3984375" style="1" customWidth="1"/>
    <col min="17" max="17" width="12.59765625" style="1" customWidth="1"/>
    <col min="18" max="18" width="16.296875" style="1" customWidth="1"/>
    <col min="19" max="19" width="12.59765625" style="5" customWidth="1"/>
    <col min="20" max="20" width="18.296875" style="5" customWidth="1"/>
    <col min="21" max="21" width="12.59765625" style="5" customWidth="1"/>
    <col min="22" max="22" width="17.3984375" style="1" customWidth="1"/>
    <col min="23" max="16384" width="9.09765625" style="1"/>
  </cols>
  <sheetData>
    <row r="1" spans="1:22" x14ac:dyDescent="0.4">
      <c r="A1" s="33" t="s">
        <v>37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x14ac:dyDescent="0.4">
      <c r="A2" s="33" t="s">
        <v>38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2" x14ac:dyDescent="0.4">
      <c r="A3" s="33" t="s">
        <v>36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2" x14ac:dyDescent="0.4">
      <c r="A4" s="42" t="s">
        <v>44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22" x14ac:dyDescent="0.4">
      <c r="A5" s="34" t="s">
        <v>40</v>
      </c>
      <c r="B5" s="36" t="s">
        <v>41</v>
      </c>
      <c r="C5" s="34" t="s">
        <v>39</v>
      </c>
      <c r="D5" s="36" t="s">
        <v>42</v>
      </c>
      <c r="E5" s="37" t="s">
        <v>27</v>
      </c>
      <c r="F5" s="39" t="s">
        <v>26</v>
      </c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1"/>
    </row>
    <row r="6" spans="1:22" ht="84" x14ac:dyDescent="0.4">
      <c r="A6" s="35"/>
      <c r="B6" s="35"/>
      <c r="C6" s="35"/>
      <c r="D6" s="35"/>
      <c r="E6" s="38"/>
      <c r="F6" s="7" t="s">
        <v>0</v>
      </c>
      <c r="G6" s="8" t="s">
        <v>28</v>
      </c>
      <c r="H6" s="7" t="s">
        <v>29</v>
      </c>
      <c r="I6" s="7" t="s">
        <v>28</v>
      </c>
      <c r="J6" s="7" t="s">
        <v>32</v>
      </c>
      <c r="K6" s="8" t="s">
        <v>28</v>
      </c>
      <c r="L6" s="7" t="s">
        <v>33</v>
      </c>
      <c r="M6" s="7" t="s">
        <v>28</v>
      </c>
      <c r="N6" s="7" t="s">
        <v>35</v>
      </c>
      <c r="O6" s="7" t="s">
        <v>28</v>
      </c>
      <c r="P6" s="7" t="s">
        <v>34</v>
      </c>
      <c r="Q6" s="7" t="s">
        <v>28</v>
      </c>
      <c r="R6" s="7" t="s">
        <v>30</v>
      </c>
      <c r="S6" s="8" t="s">
        <v>28</v>
      </c>
      <c r="T6" s="8" t="s">
        <v>31</v>
      </c>
      <c r="U6" s="8" t="s">
        <v>28</v>
      </c>
      <c r="V6" s="6" t="s">
        <v>1</v>
      </c>
    </row>
    <row r="7" spans="1:22" x14ac:dyDescent="0.4">
      <c r="A7" s="26" t="s">
        <v>25</v>
      </c>
      <c r="B7" s="9">
        <v>461113202.44999999</v>
      </c>
      <c r="C7" s="26" t="s">
        <v>24</v>
      </c>
      <c r="D7" s="9">
        <v>168140836.37</v>
      </c>
      <c r="E7" s="9">
        <f>+B7-D7</f>
        <v>292972366.07999998</v>
      </c>
      <c r="F7" s="9"/>
      <c r="G7" s="31"/>
      <c r="H7" s="9">
        <v>292972366.07999998</v>
      </c>
      <c r="I7" s="10">
        <v>155</v>
      </c>
      <c r="J7" s="9"/>
      <c r="K7" s="10"/>
      <c r="L7" s="9"/>
      <c r="M7" s="9"/>
      <c r="N7" s="9"/>
      <c r="O7" s="9"/>
      <c r="P7" s="9"/>
      <c r="Q7" s="9"/>
      <c r="R7" s="9"/>
      <c r="S7" s="10"/>
      <c r="T7" s="10"/>
      <c r="U7" s="10"/>
      <c r="V7" s="9">
        <f>F7+H7+J7+L7+R7+T7</f>
        <v>292972366.07999998</v>
      </c>
    </row>
    <row r="8" spans="1:22" x14ac:dyDescent="0.4">
      <c r="A8" s="25" t="s">
        <v>21</v>
      </c>
      <c r="B8" s="11">
        <v>2448806.9</v>
      </c>
      <c r="C8" s="25" t="s">
        <v>20</v>
      </c>
      <c r="D8" s="11">
        <v>2448806.8999999994</v>
      </c>
      <c r="E8" s="11">
        <f>+B8-D8</f>
        <v>0</v>
      </c>
      <c r="F8" s="11"/>
      <c r="G8" s="12"/>
      <c r="H8" s="11"/>
      <c r="I8" s="11"/>
      <c r="J8" s="11"/>
      <c r="K8" s="13"/>
      <c r="L8" s="11"/>
      <c r="M8" s="11"/>
      <c r="N8" s="11"/>
      <c r="O8" s="11"/>
      <c r="P8" s="11"/>
      <c r="Q8" s="11"/>
      <c r="R8" s="11"/>
      <c r="S8" s="13"/>
      <c r="T8" s="13"/>
      <c r="U8" s="13"/>
      <c r="V8" s="11">
        <f t="shared" ref="V8:V18" si="0">F8+H8+J8+L8+R8+T8</f>
        <v>0</v>
      </c>
    </row>
    <row r="9" spans="1:22" x14ac:dyDescent="0.4">
      <c r="A9" s="25" t="s">
        <v>15</v>
      </c>
      <c r="B9" s="11">
        <v>24987180.66</v>
      </c>
      <c r="C9" s="25" t="s">
        <v>14</v>
      </c>
      <c r="D9" s="11">
        <v>26759145.660000063</v>
      </c>
      <c r="E9" s="11">
        <f>+B9-D9</f>
        <v>-1771965.0000000633</v>
      </c>
      <c r="F9" s="11">
        <v>-1771965</v>
      </c>
      <c r="G9" s="23">
        <v>100</v>
      </c>
      <c r="H9" s="11"/>
      <c r="I9" s="11"/>
      <c r="J9" s="11"/>
      <c r="K9" s="13"/>
      <c r="L9" s="11"/>
      <c r="M9" s="11"/>
      <c r="N9" s="11"/>
      <c r="O9" s="11"/>
      <c r="P9" s="11"/>
      <c r="Q9" s="11"/>
      <c r="R9" s="11"/>
      <c r="S9" s="13"/>
      <c r="T9" s="13"/>
      <c r="U9" s="13"/>
      <c r="V9" s="11">
        <f t="shared" si="0"/>
        <v>-1771965</v>
      </c>
    </row>
    <row r="10" spans="1:22" ht="42" x14ac:dyDescent="0.4">
      <c r="A10" s="25" t="s">
        <v>17</v>
      </c>
      <c r="B10" s="11">
        <v>6942870</v>
      </c>
      <c r="C10" s="25" t="s">
        <v>16</v>
      </c>
      <c r="D10" s="11">
        <v>6942870</v>
      </c>
      <c r="E10" s="11">
        <f>+B10-D10</f>
        <v>0</v>
      </c>
      <c r="F10" s="11"/>
      <c r="G10" s="12"/>
      <c r="H10" s="11"/>
      <c r="I10" s="11"/>
      <c r="J10" s="11"/>
      <c r="K10" s="13"/>
      <c r="L10" s="11"/>
      <c r="M10" s="11"/>
      <c r="N10" s="11"/>
      <c r="O10" s="11"/>
      <c r="P10" s="11"/>
      <c r="Q10" s="11"/>
      <c r="R10" s="11"/>
      <c r="S10" s="13"/>
      <c r="T10" s="13"/>
      <c r="U10" s="13"/>
      <c r="V10" s="11">
        <f t="shared" si="0"/>
        <v>0</v>
      </c>
    </row>
    <row r="11" spans="1:22" x14ac:dyDescent="0.4">
      <c r="A11" s="25" t="s">
        <v>5</v>
      </c>
      <c r="B11" s="11">
        <v>10849045.93</v>
      </c>
      <c r="C11" s="25" t="s">
        <v>4</v>
      </c>
      <c r="D11" s="11">
        <v>11947725.93</v>
      </c>
      <c r="E11" s="11">
        <f>+B11-D11</f>
        <v>-1098680</v>
      </c>
      <c r="F11" s="11"/>
      <c r="G11" s="12"/>
      <c r="H11" s="11"/>
      <c r="I11" s="11"/>
      <c r="J11" s="11"/>
      <c r="K11" s="13"/>
      <c r="L11" s="11"/>
      <c r="M11" s="11"/>
      <c r="N11" s="11"/>
      <c r="O11" s="11"/>
      <c r="P11" s="11">
        <v>-1098680</v>
      </c>
      <c r="Q11" s="23">
        <v>20</v>
      </c>
      <c r="R11" s="11"/>
      <c r="S11" s="13"/>
      <c r="T11" s="11"/>
      <c r="U11" s="23"/>
      <c r="V11" s="11">
        <f>F11+H11+J11+L11+R11+T11+P11</f>
        <v>-1098680</v>
      </c>
    </row>
    <row r="12" spans="1:22" x14ac:dyDescent="0.4">
      <c r="A12" s="25" t="s">
        <v>3</v>
      </c>
      <c r="B12" s="11">
        <v>6088670.8300000001</v>
      </c>
      <c r="C12" s="25" t="s">
        <v>2</v>
      </c>
      <c r="D12" s="11">
        <v>5731770.8300000001</v>
      </c>
      <c r="E12" s="11">
        <f t="shared" ref="E12:E16" si="1">+B12-D12</f>
        <v>356900</v>
      </c>
      <c r="F12" s="11">
        <v>331900</v>
      </c>
      <c r="G12" s="13">
        <v>17</v>
      </c>
      <c r="H12" s="11"/>
      <c r="I12" s="11"/>
      <c r="J12" s="11"/>
      <c r="K12" s="13">
        <v>35</v>
      </c>
      <c r="L12" s="11">
        <v>25000</v>
      </c>
      <c r="M12" s="13">
        <v>5</v>
      </c>
      <c r="N12" s="13"/>
      <c r="O12" s="13"/>
      <c r="P12" s="13"/>
      <c r="Q12" s="13"/>
      <c r="R12" s="13"/>
      <c r="S12" s="13"/>
      <c r="T12" s="13"/>
      <c r="U12" s="13"/>
      <c r="V12" s="11">
        <f t="shared" si="0"/>
        <v>356900</v>
      </c>
    </row>
    <row r="13" spans="1:22" x14ac:dyDescent="0.4">
      <c r="A13" s="25" t="s">
        <v>7</v>
      </c>
      <c r="B13" s="11">
        <v>2465654</v>
      </c>
      <c r="C13" s="25" t="s">
        <v>6</v>
      </c>
      <c r="D13" s="11">
        <v>2465654</v>
      </c>
      <c r="E13" s="11">
        <f t="shared" si="1"/>
        <v>0</v>
      </c>
      <c r="F13" s="11"/>
      <c r="G13" s="12"/>
      <c r="H13" s="11"/>
      <c r="I13" s="11"/>
      <c r="J13" s="11"/>
      <c r="K13" s="13"/>
      <c r="L13" s="11"/>
      <c r="M13" s="11"/>
      <c r="N13" s="11"/>
      <c r="O13" s="11"/>
      <c r="P13" s="11"/>
      <c r="Q13" s="11"/>
      <c r="R13" s="11"/>
      <c r="S13" s="13"/>
      <c r="T13" s="13"/>
      <c r="U13" s="13"/>
      <c r="V13" s="11">
        <f t="shared" si="0"/>
        <v>0</v>
      </c>
    </row>
    <row r="14" spans="1:22" ht="42" x14ac:dyDescent="0.4">
      <c r="A14" s="25" t="s">
        <v>13</v>
      </c>
      <c r="B14" s="11">
        <v>21000</v>
      </c>
      <c r="C14" s="25" t="s">
        <v>12</v>
      </c>
      <c r="D14" s="11">
        <v>21000</v>
      </c>
      <c r="E14" s="11">
        <f>+B14-D14</f>
        <v>0</v>
      </c>
      <c r="F14" s="11"/>
      <c r="G14" s="12"/>
      <c r="H14" s="11"/>
      <c r="I14" s="11"/>
      <c r="J14" s="11"/>
      <c r="K14" s="13"/>
      <c r="L14" s="11"/>
      <c r="M14" s="11"/>
      <c r="N14" s="11"/>
      <c r="O14" s="11"/>
      <c r="P14" s="11"/>
      <c r="Q14" s="11"/>
      <c r="R14" s="11"/>
      <c r="S14" s="13"/>
      <c r="T14" s="13"/>
      <c r="U14" s="13"/>
      <c r="V14" s="11">
        <f t="shared" si="0"/>
        <v>0</v>
      </c>
    </row>
    <row r="15" spans="1:22" ht="42" x14ac:dyDescent="0.4">
      <c r="A15" s="25" t="s">
        <v>9</v>
      </c>
      <c r="B15" s="11">
        <v>26112537.300000001</v>
      </c>
      <c r="C15" s="25" t="s">
        <v>8</v>
      </c>
      <c r="D15" s="11">
        <v>25937646.5</v>
      </c>
      <c r="E15" s="11">
        <f t="shared" si="1"/>
        <v>174890.80000000075</v>
      </c>
      <c r="F15" s="11">
        <v>100000</v>
      </c>
      <c r="G15" s="13">
        <v>20</v>
      </c>
      <c r="H15" s="11"/>
      <c r="I15" s="11"/>
      <c r="J15" s="11">
        <v>74890.8</v>
      </c>
      <c r="K15" s="13">
        <v>8</v>
      </c>
      <c r="L15" s="11"/>
      <c r="M15" s="11"/>
      <c r="N15" s="11"/>
      <c r="O15" s="11"/>
      <c r="P15" s="11"/>
      <c r="Q15" s="11"/>
      <c r="R15" s="11"/>
      <c r="S15" s="13"/>
      <c r="T15" s="13"/>
      <c r="U15" s="13"/>
      <c r="V15" s="11">
        <f t="shared" si="0"/>
        <v>174890.8</v>
      </c>
    </row>
    <row r="16" spans="1:22" x14ac:dyDescent="0.4">
      <c r="A16" s="25" t="s">
        <v>11</v>
      </c>
      <c r="B16" s="11">
        <v>180070</v>
      </c>
      <c r="C16" s="25" t="s">
        <v>10</v>
      </c>
      <c r="D16" s="11">
        <v>197419</v>
      </c>
      <c r="E16" s="11">
        <f t="shared" si="1"/>
        <v>-17349</v>
      </c>
      <c r="F16" s="11">
        <v>-17349</v>
      </c>
      <c r="G16" s="12"/>
      <c r="H16" s="11"/>
      <c r="I16" s="11"/>
      <c r="J16" s="11"/>
      <c r="K16" s="13"/>
      <c r="L16" s="11"/>
      <c r="M16" s="11"/>
      <c r="N16" s="11"/>
      <c r="O16" s="11"/>
      <c r="P16" s="11"/>
      <c r="Q16" s="11"/>
      <c r="R16" s="11"/>
      <c r="S16" s="13"/>
      <c r="T16" s="13"/>
      <c r="U16" s="13"/>
      <c r="V16" s="11">
        <f t="shared" si="0"/>
        <v>-17349</v>
      </c>
    </row>
    <row r="17" spans="1:22" ht="42" x14ac:dyDescent="0.4">
      <c r="A17" s="32" t="s">
        <v>23</v>
      </c>
      <c r="B17" s="28">
        <v>415000</v>
      </c>
      <c r="C17" s="32" t="s">
        <v>22</v>
      </c>
      <c r="D17" s="28">
        <v>415000</v>
      </c>
      <c r="E17" s="28">
        <f>+B17-D17</f>
        <v>0</v>
      </c>
      <c r="F17" s="28"/>
      <c r="G17" s="29"/>
      <c r="H17" s="28"/>
      <c r="I17" s="28"/>
      <c r="J17" s="28"/>
      <c r="K17" s="30"/>
      <c r="L17" s="28"/>
      <c r="M17" s="28"/>
      <c r="N17" s="28"/>
      <c r="O17" s="28"/>
      <c r="P17" s="28"/>
      <c r="Q17" s="28"/>
      <c r="R17" s="28"/>
      <c r="S17" s="30"/>
      <c r="T17" s="30"/>
      <c r="U17" s="30"/>
      <c r="V17" s="11">
        <f t="shared" si="0"/>
        <v>0</v>
      </c>
    </row>
    <row r="18" spans="1:22" x14ac:dyDescent="0.4">
      <c r="A18" s="27" t="s">
        <v>19</v>
      </c>
      <c r="B18" s="17">
        <v>64379232.450000003</v>
      </c>
      <c r="C18" s="27" t="s">
        <v>18</v>
      </c>
      <c r="D18" s="17">
        <v>6212951.0999999996</v>
      </c>
      <c r="E18" s="17">
        <f>+B18-D18</f>
        <v>58166281.350000001</v>
      </c>
      <c r="F18" s="17"/>
      <c r="G18" s="18"/>
      <c r="H18" s="17"/>
      <c r="I18" s="17"/>
      <c r="J18" s="17"/>
      <c r="K18" s="19"/>
      <c r="L18" s="17"/>
      <c r="M18" s="17"/>
      <c r="N18" s="17"/>
      <c r="O18" s="17"/>
      <c r="P18" s="17"/>
      <c r="Q18" s="17"/>
      <c r="R18" s="17">
        <v>58166281.350000001</v>
      </c>
      <c r="S18" s="19">
        <v>22</v>
      </c>
      <c r="T18" s="19"/>
      <c r="U18" s="19"/>
      <c r="V18" s="14">
        <f t="shared" si="0"/>
        <v>58166281.350000001</v>
      </c>
    </row>
    <row r="19" spans="1:22" x14ac:dyDescent="0.4">
      <c r="A19" s="20"/>
      <c r="B19" s="21">
        <f>SUM(B7:B18)</f>
        <v>606003270.51999998</v>
      </c>
      <c r="C19" s="20"/>
      <c r="D19" s="21">
        <f>SUM(D7:D18)</f>
        <v>257220826.29000008</v>
      </c>
      <c r="E19" s="21">
        <f>SUM(E7:E18)</f>
        <v>348782444.22999996</v>
      </c>
      <c r="F19" s="20"/>
      <c r="G19" s="2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>
        <f>SUM(V7:V18)</f>
        <v>348782444.23000002</v>
      </c>
    </row>
    <row r="20" spans="1:22" x14ac:dyDescent="0.4">
      <c r="S20" s="1"/>
      <c r="T20" s="1"/>
      <c r="U20" s="1"/>
    </row>
    <row r="21" spans="1:22" x14ac:dyDescent="0.4">
      <c r="S21" s="1"/>
      <c r="T21" s="1"/>
      <c r="U21" s="1"/>
    </row>
    <row r="22" spans="1:22" x14ac:dyDescent="0.4">
      <c r="S22" s="1"/>
      <c r="T22" s="1"/>
      <c r="U22" s="1"/>
    </row>
    <row r="23" spans="1:22" x14ac:dyDescent="0.4">
      <c r="S23" s="1"/>
      <c r="T23" s="1"/>
      <c r="U23" s="1"/>
    </row>
    <row r="24" spans="1:22" x14ac:dyDescent="0.4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3"/>
      <c r="T24" s="3"/>
      <c r="U24" s="3"/>
      <c r="V24" s="2"/>
    </row>
    <row r="28" spans="1:22" x14ac:dyDescent="0.4">
      <c r="E28" s="4"/>
      <c r="F28" s="4"/>
      <c r="G28" s="4"/>
      <c r="H28" s="4"/>
      <c r="I28" s="4"/>
      <c r="J28" s="4">
        <f>18045+4600</f>
        <v>22645</v>
      </c>
      <c r="K28" s="4"/>
      <c r="L28" s="4"/>
    </row>
  </sheetData>
  <mergeCells count="10">
    <mergeCell ref="D5:D6"/>
    <mergeCell ref="A4:V4"/>
    <mergeCell ref="A1:V1"/>
    <mergeCell ref="A2:V2"/>
    <mergeCell ref="A3:V3"/>
    <mergeCell ref="E5:E6"/>
    <mergeCell ref="F5:V5"/>
    <mergeCell ref="A5:A6"/>
    <mergeCell ref="B5:B6"/>
    <mergeCell ref="C5:C6"/>
  </mergeCells>
  <pageMargins left="0.17" right="0.1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แบบฟอร์ม</vt:lpstr>
      <vt:lpstr>ตัวอย่าง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ปิยะวรรณ รินอินทร์</cp:lastModifiedBy>
  <cp:lastPrinted>2024-04-04T07:12:02Z</cp:lastPrinted>
  <dcterms:created xsi:type="dcterms:W3CDTF">2024-03-23T07:12:39Z</dcterms:created>
  <dcterms:modified xsi:type="dcterms:W3CDTF">2024-04-09T06:42:13Z</dcterms:modified>
</cp:coreProperties>
</file>